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32b3f1d5cc41c53e/Nobuo(210328)/コンバーテック/塗工ウェビナー/演習用Excel/演習Excel/"/>
    </mc:Choice>
  </mc:AlternateContent>
  <xr:revisionPtr revIDLastSave="6" documentId="8_{1C68CFD6-10CF-41BE-A7EE-576DE3A3DED8}" xr6:coauthVersionLast="47" xr6:coauthVersionMax="47" xr10:uidLastSave="{D41F4BFE-A1D5-4DDF-B9D4-01FFD59246B2}"/>
  <bookViews>
    <workbookView xWindow="1770" yWindow="225" windowWidth="16950" windowHeight="12180" xr2:uid="{C16EAAB5-7428-47C8-9DC1-5F3D00C9BC53}"/>
  </bookViews>
  <sheets>
    <sheet name="4-1-4.　最小膜厚  (Ca数との関係)"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5" i="4" l="1"/>
  <c r="I26" i="4"/>
  <c r="I27" i="4"/>
  <c r="I28" i="4"/>
  <c r="I29" i="4"/>
  <c r="I30" i="4"/>
  <c r="I24" i="4"/>
  <c r="L18" i="4"/>
  <c r="L20" i="4"/>
  <c r="L16" i="4"/>
  <c r="L15" i="4"/>
  <c r="P16" i="4" l="1"/>
  <c r="P18" i="4" s="1"/>
  <c r="R18" i="4" l="1"/>
  <c r="P20" i="4"/>
  <c r="R20" i="4" s="1"/>
  <c r="R16" i="4"/>
</calcChain>
</file>

<file path=xl/sharedStrings.xml><?xml version="1.0" encoding="utf-8"?>
<sst xmlns="http://schemas.openxmlformats.org/spreadsheetml/2006/main" count="38" uniqueCount="32">
  <si>
    <t>AndanTEC 浜本 伸夫 塗工ウェビナー演習20221028 ver1</t>
  </si>
  <si>
    <t>スロットダイを中心としたウェット塗工における欠陥対策と条件適正化</t>
    <phoneticPr fontId="1"/>
  </si>
  <si>
    <t>4-1-4.　最小膜厚  (Ca数との関係)</t>
    <phoneticPr fontId="1"/>
  </si>
  <si>
    <t>最小膜厚</t>
    <phoneticPr fontId="1"/>
  </si>
  <si>
    <r>
      <t>(h</t>
    </r>
    <r>
      <rPr>
        <vertAlign val="subscript"/>
        <sz val="18"/>
        <rFont val="Meiryo UI"/>
        <family val="3"/>
        <charset val="128"/>
      </rPr>
      <t xml:space="preserve">min </t>
    </r>
    <r>
      <rPr>
        <sz val="18"/>
        <rFont val="Meiryo UI"/>
        <family val="3"/>
        <charset val="128"/>
      </rPr>
      <t>/H) ＝ 0.67・Ca</t>
    </r>
    <r>
      <rPr>
        <vertAlign val="superscript"/>
        <sz val="18"/>
        <rFont val="Meiryo UI"/>
        <family val="3"/>
        <charset val="128"/>
      </rPr>
      <t xml:space="preserve"> 2/3 </t>
    </r>
    <r>
      <rPr>
        <sz val="18"/>
        <rFont val="Meiryo UI"/>
        <family val="3"/>
        <charset val="128"/>
      </rPr>
      <t>　…4)</t>
    </r>
    <phoneticPr fontId="1"/>
  </si>
  <si>
    <t>キャピラリー数</t>
    <rPh sb="6" eb="7">
      <t>スウ</t>
    </rPh>
    <phoneticPr fontId="1"/>
  </si>
  <si>
    <t>Ca = [η・U/σ] = [η・U/R]/[σ/R]</t>
    <phoneticPr fontId="1"/>
  </si>
  <si>
    <t xml:space="preserve"> ~[粘性応力]/[毛細管力]　 …5)</t>
  </si>
  <si>
    <t>最小膜厚の試算</t>
    <rPh sb="0" eb="4">
      <t>サイショウマクアツ</t>
    </rPh>
    <rPh sb="5" eb="7">
      <t>シサン</t>
    </rPh>
    <phoneticPr fontId="1"/>
  </si>
  <si>
    <t>入力</t>
    <rPh sb="0" eb="2">
      <t>ニュウリョク</t>
    </rPh>
    <phoneticPr fontId="1"/>
  </si>
  <si>
    <t>SI単位</t>
    <rPh sb="2" eb="4">
      <t>タンイ</t>
    </rPh>
    <phoneticPr fontId="1"/>
  </si>
  <si>
    <t>計算結果</t>
    <rPh sb="0" eb="4">
      <t>ケイサンケッカ</t>
    </rPh>
    <phoneticPr fontId="1"/>
  </si>
  <si>
    <t>粘度</t>
    <rPh sb="0" eb="2">
      <t>ネンド</t>
    </rPh>
    <phoneticPr fontId="1"/>
  </si>
  <si>
    <t>(mPas)＝(ｃP)</t>
    <phoneticPr fontId="1"/>
  </si>
  <si>
    <t>(Pas)</t>
    <phoneticPr fontId="1"/>
  </si>
  <si>
    <t>指数表示</t>
    <rPh sb="0" eb="4">
      <t>シスウヒョウジ</t>
    </rPh>
    <phoneticPr fontId="1"/>
  </si>
  <si>
    <t>数値表示</t>
    <rPh sb="0" eb="2">
      <t>スウチ</t>
    </rPh>
    <rPh sb="2" eb="4">
      <t>ヒョウジ</t>
    </rPh>
    <phoneticPr fontId="1"/>
  </si>
  <si>
    <t>表面張力</t>
    <rPh sb="0" eb="4">
      <t>ヒョウメンチョウリョク</t>
    </rPh>
    <phoneticPr fontId="1"/>
  </si>
  <si>
    <t>(mN/m)＝(dyn/cm)</t>
    <phoneticPr fontId="1"/>
  </si>
  <si>
    <t>(N/m)</t>
    <phoneticPr fontId="1"/>
  </si>
  <si>
    <t>Ca数</t>
    <rPh sb="2" eb="3">
      <t>スウ</t>
    </rPh>
    <phoneticPr fontId="1"/>
  </si>
  <si>
    <t>(-)</t>
    <phoneticPr fontId="1"/>
  </si>
  <si>
    <t>塗工速度</t>
    <rPh sb="0" eb="2">
      <t>トコウ</t>
    </rPh>
    <rPh sb="2" eb="4">
      <t>ソクド</t>
    </rPh>
    <phoneticPr fontId="1"/>
  </si>
  <si>
    <t>(ｍ/分)</t>
    <rPh sb="3" eb="4">
      <t>フン</t>
    </rPh>
    <phoneticPr fontId="1"/>
  </si>
  <si>
    <t>(m/sec)</t>
    <phoneticPr fontId="1"/>
  </si>
  <si>
    <t>(μm)</t>
    <phoneticPr fontId="1"/>
  </si>
  <si>
    <r>
      <t xml:space="preserve">ダイ・ギャップ </t>
    </r>
    <r>
      <rPr>
        <b/>
        <sz val="14"/>
        <color rgb="FFFF0000"/>
        <rFont val="Meiryo UI"/>
        <family val="3"/>
        <charset val="128"/>
      </rPr>
      <t>H</t>
    </r>
    <phoneticPr fontId="1"/>
  </si>
  <si>
    <t>(m)</t>
    <phoneticPr fontId="1"/>
  </si>
  <si>
    <t>[最小膜厚/Gap]</t>
    <phoneticPr fontId="1"/>
  </si>
  <si>
    <t>Ca</t>
    <phoneticPr fontId="1"/>
  </si>
  <si>
    <t xml:space="preserve">(hmin /H) </t>
  </si>
  <si>
    <t>Ruchak-Higgins式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</si>
</sst>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E+00"/>
    <numFmt numFmtId="177" formatCode="0.0_ "/>
    <numFmt numFmtId="178" formatCode="0.00_ "/>
    <numFmt numFmtId="179" formatCode="0_ "/>
  </numFmts>
  <fonts count="19" x14ac:knownFonts="1">
    <font>
      <sz val="11"/>
      <color theme="1"/>
      <name val="游ゴシック"/>
      <family val="2"/>
      <charset val="128"/>
      <scheme val="minor"/>
    </font>
    <font>
      <sz val="6"/>
      <name val="游ゴシック"/>
      <family val="2"/>
      <charset val="128"/>
      <scheme val="minor"/>
    </font>
    <font>
      <sz val="18"/>
      <color rgb="FF0000FF"/>
      <name val="Meiryo UI"/>
      <family val="3"/>
      <charset val="128"/>
    </font>
    <font>
      <b/>
      <sz val="18"/>
      <color rgb="FF0000FF"/>
      <name val="Meiryo UI"/>
      <family val="3"/>
      <charset val="128"/>
    </font>
    <font>
      <b/>
      <sz val="18"/>
      <color rgb="FF000000"/>
      <name val="Meiryo UI"/>
      <family val="3"/>
      <charset val="128"/>
    </font>
    <font>
      <b/>
      <sz val="18"/>
      <color rgb="FFFF0000"/>
      <name val="Meiryo UI"/>
      <family val="3"/>
      <charset val="128"/>
    </font>
    <font>
      <u/>
      <sz val="10"/>
      <color rgb="FF0000FF"/>
      <name val="Meiryo UI"/>
      <family val="3"/>
      <charset val="128"/>
    </font>
    <font>
      <b/>
      <sz val="14"/>
      <color rgb="FF0000FF"/>
      <name val="Meiryo UI"/>
      <family val="3"/>
      <charset val="128"/>
    </font>
    <font>
      <sz val="14"/>
      <color rgb="FF0000FF"/>
      <name val="Meiryo UI"/>
      <family val="3"/>
      <charset val="128"/>
    </font>
    <font>
      <b/>
      <sz val="14"/>
      <color rgb="FFFF0000"/>
      <name val="Meiryo UI"/>
      <family val="3"/>
      <charset val="128"/>
    </font>
    <font>
      <b/>
      <sz val="18"/>
      <color theme="0"/>
      <name val="Meiryo UI"/>
      <family val="3"/>
      <charset val="128"/>
    </font>
    <font>
      <sz val="14"/>
      <name val="Meiryo UI"/>
      <family val="3"/>
      <charset val="128"/>
    </font>
    <font>
      <b/>
      <sz val="14"/>
      <name val="Meiryo UI"/>
      <family val="3"/>
      <charset val="128"/>
    </font>
    <font>
      <sz val="18"/>
      <name val="Meiryo UI"/>
      <family val="3"/>
      <charset val="128"/>
    </font>
    <font>
      <sz val="12"/>
      <name val="Meiryo UI"/>
      <family val="3"/>
      <charset val="128"/>
    </font>
    <font>
      <b/>
      <sz val="18"/>
      <name val="Meiryo UI"/>
      <family val="3"/>
      <charset val="128"/>
    </font>
    <font>
      <sz val="18"/>
      <color rgb="FFFF0000"/>
      <name val="Meiryo UI"/>
      <family val="3"/>
      <charset val="128"/>
    </font>
    <font>
      <vertAlign val="superscript"/>
      <sz val="18"/>
      <name val="Meiryo UI"/>
      <family val="3"/>
      <charset val="128"/>
    </font>
    <font>
      <vertAlign val="subscript"/>
      <sz val="18"/>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0000FF"/>
        <bgColor indexed="64"/>
      </patternFill>
    </fill>
    <fill>
      <patternFill patternType="solid">
        <fgColor theme="8" tint="0.79998168889431442"/>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0000FF"/>
      </left>
      <right style="medium">
        <color rgb="FF0000FF"/>
      </right>
      <top style="medium">
        <color rgb="FF0000FF"/>
      </top>
      <bottom style="medium">
        <color rgb="FF0000FF"/>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5" fillId="3" borderId="1" xfId="0" applyFont="1" applyFill="1" applyBorder="1">
      <alignment vertical="center"/>
    </xf>
    <xf numFmtId="176" fontId="14" fillId="2" borderId="1" xfId="0" applyNumberFormat="1" applyFont="1" applyFill="1" applyBorder="1">
      <alignment vertical="center"/>
    </xf>
    <xf numFmtId="176" fontId="3" fillId="5" borderId="1" xfId="0" applyNumberFormat="1" applyFont="1" applyFill="1" applyBorder="1">
      <alignment vertical="center"/>
    </xf>
    <xf numFmtId="177" fontId="3" fillId="5" borderId="1" xfId="0" applyNumberFormat="1" applyFont="1" applyFill="1" applyBorder="1">
      <alignment vertical="center"/>
    </xf>
    <xf numFmtId="0" fontId="12" fillId="0" borderId="0" xfId="0" applyFont="1">
      <alignment vertical="center"/>
    </xf>
    <xf numFmtId="176" fontId="14" fillId="0" borderId="0" xfId="0" applyNumberFormat="1" applyFont="1">
      <alignment vertical="center"/>
    </xf>
    <xf numFmtId="176" fontId="2" fillId="0" borderId="0" xfId="0" applyNumberFormat="1" applyFont="1">
      <alignment vertical="center"/>
    </xf>
    <xf numFmtId="176" fontId="7" fillId="0" borderId="0" xfId="0" applyNumberFormat="1" applyFont="1">
      <alignment vertical="center"/>
    </xf>
    <xf numFmtId="176" fontId="7" fillId="0" borderId="0" xfId="0" applyNumberFormat="1" applyFont="1" applyAlignment="1">
      <alignment horizontal="left" vertical="center" readingOrder="1"/>
    </xf>
    <xf numFmtId="0" fontId="2" fillId="0" borderId="3" xfId="0" applyFont="1" applyBorder="1">
      <alignment vertical="center"/>
    </xf>
    <xf numFmtId="0" fontId="9" fillId="0" borderId="3" xfId="0" applyFont="1" applyBorder="1">
      <alignment vertical="center"/>
    </xf>
    <xf numFmtId="0" fontId="12" fillId="0" borderId="3" xfId="0" applyFont="1" applyBorder="1">
      <alignment vertical="center"/>
    </xf>
    <xf numFmtId="0" fontId="10" fillId="4" borderId="3" xfId="0" applyFont="1" applyFill="1" applyBorder="1">
      <alignment vertical="center"/>
    </xf>
    <xf numFmtId="0" fontId="2" fillId="4" borderId="3" xfId="0" applyFont="1" applyFill="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14"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10" fillId="6" borderId="2" xfId="0" applyFont="1" applyFill="1" applyBorder="1">
      <alignment vertical="center"/>
    </xf>
    <xf numFmtId="0" fontId="2" fillId="6" borderId="3" xfId="0" applyFont="1" applyFill="1" applyBorder="1">
      <alignment vertical="center"/>
    </xf>
    <xf numFmtId="178" fontId="3" fillId="5" borderId="1" xfId="0" applyNumberFormat="1" applyFont="1" applyFill="1" applyBorder="1">
      <alignment vertical="center"/>
    </xf>
    <xf numFmtId="0" fontId="13" fillId="0" borderId="0" xfId="0" applyFont="1" applyAlignment="1">
      <alignment horizontal="left" vertical="center" readingOrder="1"/>
    </xf>
    <xf numFmtId="0" fontId="15" fillId="0" borderId="0" xfId="0" applyFont="1" applyAlignment="1">
      <alignment horizontal="left" vertical="center" readingOrder="1"/>
    </xf>
    <xf numFmtId="176" fontId="11" fillId="0" borderId="0" xfId="0" applyNumberFormat="1" applyFont="1">
      <alignment vertical="center"/>
    </xf>
    <xf numFmtId="0" fontId="16" fillId="0" borderId="0" xfId="0" applyFont="1">
      <alignment vertical="center"/>
    </xf>
    <xf numFmtId="179" fontId="3" fillId="5" borderId="10" xfId="0" applyNumberFormat="1" applyFont="1" applyFill="1" applyBorder="1">
      <alignment vertical="center"/>
    </xf>
    <xf numFmtId="0" fontId="2" fillId="0" borderId="1" xfId="0" applyFont="1" applyBorder="1">
      <alignment vertical="center"/>
    </xf>
    <xf numFmtId="177" fontId="2" fillId="0" borderId="1" xfId="0" applyNumberFormat="1" applyFont="1" applyBorder="1">
      <alignment vertical="center"/>
    </xf>
    <xf numFmtId="178" fontId="2" fillId="0" borderId="1" xfId="0" applyNumberFormat="1" applyFont="1" applyBorder="1">
      <alignmen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138546</xdr:colOff>
      <xdr:row>3</xdr:row>
      <xdr:rowOff>34636</xdr:rowOff>
    </xdr:from>
    <xdr:to>
      <xdr:col>4</xdr:col>
      <xdr:colOff>8215</xdr:colOff>
      <xdr:row>10</xdr:row>
      <xdr:rowOff>241069</xdr:rowOff>
    </xdr:to>
    <xdr:pic>
      <xdr:nvPicPr>
        <xdr:cNvPr id="160" name="図 159">
          <a:extLst>
            <a:ext uri="{FF2B5EF4-FFF2-40B4-BE49-F238E27FC236}">
              <a16:creationId xmlns:a16="http://schemas.microsoft.com/office/drawing/2014/main" id="{00000000-0008-0000-0200-0000A0000000}"/>
            </a:ext>
          </a:extLst>
        </xdr:cNvPr>
        <xdr:cNvPicPr>
          <a:picLocks noChangeAspect="1"/>
        </xdr:cNvPicPr>
      </xdr:nvPicPr>
      <xdr:blipFill>
        <a:blip xmlns:r="http://schemas.openxmlformats.org/officeDocument/2006/relationships" r:embed="rId1"/>
        <a:stretch>
          <a:fillRect/>
        </a:stretch>
      </xdr:blipFill>
      <xdr:spPr>
        <a:xfrm>
          <a:off x="502228" y="969818"/>
          <a:ext cx="1935480" cy="2423160"/>
        </a:xfrm>
        <a:prstGeom prst="rect">
          <a:avLst/>
        </a:prstGeom>
      </xdr:spPr>
    </xdr:pic>
    <xdr:clientData/>
  </xdr:twoCellAnchor>
  <xdr:twoCellAnchor>
    <xdr:from>
      <xdr:col>2</xdr:col>
      <xdr:colOff>13606</xdr:colOff>
      <xdr:row>16</xdr:row>
      <xdr:rowOff>244928</xdr:rowOff>
    </xdr:from>
    <xdr:to>
      <xdr:col>3</xdr:col>
      <xdr:colOff>503464</xdr:colOff>
      <xdr:row>18</xdr:row>
      <xdr:rowOff>64260</xdr:rowOff>
    </xdr:to>
    <xdr:sp macro="" textlink="">
      <xdr:nvSpPr>
        <xdr:cNvPr id="4" name="テキスト ボックス 59">
          <a:extLst>
            <a:ext uri="{FF2B5EF4-FFF2-40B4-BE49-F238E27FC236}">
              <a16:creationId xmlns:a16="http://schemas.microsoft.com/office/drawing/2014/main" id="{00000000-0008-0000-0200-000004000000}"/>
            </a:ext>
          </a:extLst>
        </xdr:cNvPr>
        <xdr:cNvSpPr txBox="1"/>
      </xdr:nvSpPr>
      <xdr:spPr>
        <a:xfrm>
          <a:off x="1061356" y="5089071"/>
          <a:ext cx="1170215" cy="445260"/>
        </a:xfrm>
        <a:prstGeom prst="rect">
          <a:avLst/>
        </a:prstGeom>
        <a:solidFill>
          <a:srgbClr val="33CCFF"/>
        </a:solidFill>
      </xdr:spPr>
      <xdr:txBody>
        <a:bodyPr wrap="square" lIns="10800" tIns="10800" rIns="10800" bIns="108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2000" b="1">
              <a:solidFill>
                <a:schemeClr val="bg1"/>
              </a:solidFill>
              <a:latin typeface="Meiryo UI" panose="020B0604030504040204" pitchFamily="50" charset="-128"/>
              <a:ea typeface="Meiryo UI" panose="020B0604030504040204" pitchFamily="50" charset="-128"/>
            </a:rPr>
            <a:t>Excel</a:t>
          </a:r>
          <a:r>
            <a:rPr kumimoji="1" lang="en-US" altLang="ja-JP" sz="2000">
              <a:solidFill>
                <a:schemeClr val="bg1"/>
              </a:solidFill>
              <a:latin typeface="Meiryo UI" panose="020B0604030504040204" pitchFamily="50" charset="-128"/>
              <a:ea typeface="Meiryo UI" panose="020B0604030504040204" pitchFamily="50" charset="-128"/>
            </a:rPr>
            <a:t>(4)</a:t>
          </a:r>
          <a:endParaRPr kumimoji="1" lang="ja-JP" altLang="en-US" sz="2000">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14</xdr:col>
      <xdr:colOff>381001</xdr:colOff>
      <xdr:row>0</xdr:row>
      <xdr:rowOff>81643</xdr:rowOff>
    </xdr:from>
    <xdr:to>
      <xdr:col>19</xdr:col>
      <xdr:colOff>65859</xdr:colOff>
      <xdr:row>12</xdr:row>
      <xdr:rowOff>167096</xdr:rowOff>
    </xdr:to>
    <xdr:pic>
      <xdr:nvPicPr>
        <xdr:cNvPr id="2" name="図 1">
          <a:extLst>
            <a:ext uri="{FF2B5EF4-FFF2-40B4-BE49-F238E27FC236}">
              <a16:creationId xmlns:a16="http://schemas.microsoft.com/office/drawing/2014/main" id="{0241BAB1-EFC7-3D25-2D8A-329748DF32EC}"/>
            </a:ext>
          </a:extLst>
        </xdr:cNvPr>
        <xdr:cNvPicPr>
          <a:picLocks noChangeAspect="1"/>
        </xdr:cNvPicPr>
      </xdr:nvPicPr>
      <xdr:blipFill>
        <a:blip xmlns:r="http://schemas.openxmlformats.org/officeDocument/2006/relationships" r:embed="rId2"/>
        <a:stretch>
          <a:fillRect/>
        </a:stretch>
      </xdr:blipFill>
      <xdr:spPr>
        <a:xfrm>
          <a:off x="9443358" y="81643"/>
          <a:ext cx="3916680" cy="37185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65DDB-17EE-401C-997E-3CA1136D2D1D}">
  <dimension ref="B1:S30"/>
  <sheetViews>
    <sheetView tabSelected="1" zoomScale="70" zoomScaleNormal="70" workbookViewId="0">
      <selection activeCell="M23" sqref="M23"/>
    </sheetView>
  </sheetViews>
  <sheetFormatPr defaultRowHeight="24" x14ac:dyDescent="0.4"/>
  <cols>
    <col min="1" max="1" width="4.875" style="1" customWidth="1"/>
    <col min="2" max="7" width="9" style="1"/>
    <col min="8" max="8" width="10.875" style="1" customWidth="1"/>
    <col min="9" max="9" width="16.75" style="1" customWidth="1"/>
    <col min="10" max="10" width="2.625" style="1" customWidth="1"/>
    <col min="11" max="11" width="2.25" style="1" customWidth="1"/>
    <col min="12" max="12" width="9.625" style="1" bestFit="1" customWidth="1"/>
    <col min="13" max="13" width="9.25" style="1" customWidth="1"/>
    <col min="14" max="15" width="9" style="1"/>
    <col min="16" max="16" width="17.25" style="1" bestFit="1" customWidth="1"/>
    <col min="17" max="17" width="10.5" style="1" bestFit="1" customWidth="1"/>
    <col min="18" max="18" width="11.375" style="1" bestFit="1" customWidth="1"/>
    <col min="19" max="19" width="7.25" style="1" customWidth="1"/>
    <col min="20" max="16384" width="9" style="1"/>
  </cols>
  <sheetData>
    <row r="1" spans="2:19" x14ac:dyDescent="0.4">
      <c r="B1" s="4" t="s">
        <v>0</v>
      </c>
      <c r="H1" s="5" t="s">
        <v>1</v>
      </c>
    </row>
    <row r="3" spans="2:19" x14ac:dyDescent="0.4">
      <c r="B3" s="6" t="s">
        <v>2</v>
      </c>
    </row>
    <row r="4" spans="2:19" x14ac:dyDescent="0.4">
      <c r="H4" s="34"/>
    </row>
    <row r="5" spans="2:19" x14ac:dyDescent="0.4">
      <c r="B5" s="6"/>
      <c r="F5" s="2" t="s">
        <v>3</v>
      </c>
      <c r="I5" s="7"/>
      <c r="J5" s="7"/>
      <c r="K5" s="7"/>
    </row>
    <row r="6" spans="2:19" ht="27" x14ac:dyDescent="0.4">
      <c r="B6" s="6"/>
      <c r="F6" s="33" t="s">
        <v>4</v>
      </c>
      <c r="H6" s="7"/>
      <c r="I6" s="7"/>
      <c r="J6" s="7"/>
      <c r="K6" s="7"/>
    </row>
    <row r="7" spans="2:19" x14ac:dyDescent="0.4">
      <c r="B7" s="6"/>
      <c r="I7" s="7"/>
      <c r="J7" s="7"/>
      <c r="K7" s="7"/>
    </row>
    <row r="8" spans="2:19" x14ac:dyDescent="0.4">
      <c r="B8" s="6"/>
      <c r="F8" s="2" t="s">
        <v>5</v>
      </c>
    </row>
    <row r="9" spans="2:19" x14ac:dyDescent="0.4">
      <c r="B9" s="6"/>
      <c r="F9" s="33" t="s">
        <v>6</v>
      </c>
    </row>
    <row r="10" spans="2:19" x14ac:dyDescent="0.4">
      <c r="B10" s="6"/>
      <c r="G10" s="7" t="s">
        <v>7</v>
      </c>
    </row>
    <row r="11" spans="2:19" x14ac:dyDescent="0.4">
      <c r="B11" s="6"/>
    </row>
    <row r="12" spans="2:19" x14ac:dyDescent="0.4">
      <c r="B12" s="6"/>
    </row>
    <row r="13" spans="2:19" ht="24.75" thickBot="1" x14ac:dyDescent="0.45"/>
    <row r="14" spans="2:19" x14ac:dyDescent="0.4">
      <c r="B14" s="30" t="s">
        <v>8</v>
      </c>
      <c r="C14" s="31"/>
      <c r="D14" s="31"/>
      <c r="E14" s="31"/>
      <c r="F14" s="18"/>
      <c r="G14" s="18"/>
      <c r="H14" s="19" t="s">
        <v>9</v>
      </c>
      <c r="I14" s="20"/>
      <c r="J14" s="18"/>
      <c r="K14" s="18"/>
      <c r="L14" s="20" t="s">
        <v>10</v>
      </c>
      <c r="M14" s="18"/>
      <c r="N14" s="21" t="s">
        <v>11</v>
      </c>
      <c r="O14" s="22"/>
      <c r="P14" s="18"/>
      <c r="Q14" s="18"/>
      <c r="R14" s="18"/>
      <c r="S14" s="23"/>
    </row>
    <row r="15" spans="2:19" x14ac:dyDescent="0.4">
      <c r="B15" s="24"/>
      <c r="F15" s="13" t="s">
        <v>12</v>
      </c>
      <c r="H15" s="9">
        <v>10</v>
      </c>
      <c r="I15" s="8" t="s">
        <v>13</v>
      </c>
      <c r="L15" s="10">
        <f>H15/1000</f>
        <v>0.01</v>
      </c>
      <c r="M15" s="14" t="s">
        <v>14</v>
      </c>
      <c r="N15" s="15"/>
      <c r="O15" s="15"/>
      <c r="P15" s="35" t="s">
        <v>15</v>
      </c>
      <c r="R15" s="35" t="s">
        <v>16</v>
      </c>
      <c r="S15" s="25"/>
    </row>
    <row r="16" spans="2:19" x14ac:dyDescent="0.4">
      <c r="B16" s="24"/>
      <c r="C16" s="36"/>
      <c r="F16" s="13" t="s">
        <v>17</v>
      </c>
      <c r="H16" s="9">
        <v>30</v>
      </c>
      <c r="I16" s="8" t="s">
        <v>18</v>
      </c>
      <c r="L16" s="10">
        <f>H16/1000</f>
        <v>0.03</v>
      </c>
      <c r="M16" s="14" t="s">
        <v>19</v>
      </c>
      <c r="N16" s="16" t="s">
        <v>20</v>
      </c>
      <c r="O16" s="15"/>
      <c r="P16" s="11">
        <f>L15*L18/L16</f>
        <v>0.27777777777777779</v>
      </c>
      <c r="Q16" s="8" t="s">
        <v>21</v>
      </c>
      <c r="R16" s="12">
        <f>P16</f>
        <v>0.27777777777777779</v>
      </c>
      <c r="S16" s="26" t="s">
        <v>21</v>
      </c>
    </row>
    <row r="17" spans="2:19" ht="24.75" thickBot="1" x14ac:dyDescent="0.45">
      <c r="B17" s="24"/>
      <c r="N17" s="15"/>
      <c r="O17" s="15"/>
      <c r="P17" s="15"/>
      <c r="S17" s="25"/>
    </row>
    <row r="18" spans="2:19" ht="24.75" thickBot="1" x14ac:dyDescent="0.45">
      <c r="B18" s="24"/>
      <c r="F18" s="13" t="s">
        <v>22</v>
      </c>
      <c r="H18" s="9">
        <v>50</v>
      </c>
      <c r="I18" s="8" t="s">
        <v>23</v>
      </c>
      <c r="L18" s="10">
        <f>H18/60</f>
        <v>0.83333333333333337</v>
      </c>
      <c r="M18" s="14" t="s">
        <v>24</v>
      </c>
      <c r="N18" s="17" t="s">
        <v>3</v>
      </c>
      <c r="O18" s="15"/>
      <c r="P18" s="11">
        <f>0.67*P16^(2/3)*H20</f>
        <v>42.785609975306727</v>
      </c>
      <c r="Q18" s="8" t="s">
        <v>25</v>
      </c>
      <c r="R18" s="37">
        <f>P18</f>
        <v>42.785609975306727</v>
      </c>
      <c r="S18" s="26" t="s">
        <v>25</v>
      </c>
    </row>
    <row r="19" spans="2:19" x14ac:dyDescent="0.4">
      <c r="B19" s="24"/>
      <c r="L19" s="15"/>
      <c r="M19" s="15"/>
      <c r="P19" s="3" t="s">
        <v>31</v>
      </c>
      <c r="S19" s="25"/>
    </row>
    <row r="20" spans="2:19" x14ac:dyDescent="0.4">
      <c r="B20" s="24"/>
      <c r="F20" s="13" t="s">
        <v>26</v>
      </c>
      <c r="H20" s="9">
        <v>150</v>
      </c>
      <c r="I20" s="8" t="s">
        <v>25</v>
      </c>
      <c r="L20" s="10">
        <f>H20/1000000</f>
        <v>1.4999999999999999E-4</v>
      </c>
      <c r="M20" s="14" t="s">
        <v>27</v>
      </c>
      <c r="N20" s="17" t="s">
        <v>28</v>
      </c>
      <c r="O20" s="15"/>
      <c r="P20" s="11">
        <f>P18/H20</f>
        <v>0.28523739983537816</v>
      </c>
      <c r="Q20" s="8" t="s">
        <v>21</v>
      </c>
      <c r="R20" s="32">
        <f>P20</f>
        <v>0.28523739983537816</v>
      </c>
      <c r="S20" s="26" t="s">
        <v>21</v>
      </c>
    </row>
    <row r="21" spans="2:19" ht="24.75" thickBot="1" x14ac:dyDescent="0.45">
      <c r="B21" s="27"/>
      <c r="C21" s="28"/>
      <c r="D21" s="28"/>
      <c r="E21" s="28"/>
      <c r="F21" s="28"/>
      <c r="G21" s="28"/>
      <c r="H21" s="28"/>
      <c r="I21" s="28"/>
      <c r="J21" s="28"/>
      <c r="K21" s="28"/>
      <c r="L21" s="28"/>
      <c r="M21" s="28"/>
      <c r="N21" s="28"/>
      <c r="O21" s="28"/>
      <c r="P21" s="28"/>
      <c r="Q21" s="28"/>
      <c r="R21" s="28"/>
      <c r="S21" s="29"/>
    </row>
    <row r="23" spans="2:19" x14ac:dyDescent="0.4">
      <c r="H23" s="38" t="s">
        <v>29</v>
      </c>
      <c r="I23" s="38" t="s">
        <v>30</v>
      </c>
    </row>
    <row r="24" spans="2:19" x14ac:dyDescent="0.4">
      <c r="H24" s="39">
        <v>0.1</v>
      </c>
      <c r="I24" s="40">
        <f>0.67*H24^0.6666</f>
        <v>0.14436928403535204</v>
      </c>
    </row>
    <row r="25" spans="2:19" x14ac:dyDescent="0.4">
      <c r="H25" s="39">
        <v>0.2</v>
      </c>
      <c r="I25" s="40">
        <f t="shared" ref="I25:I30" si="0">0.67*H25^0.6666</f>
        <v>0.2291613636014021</v>
      </c>
    </row>
    <row r="26" spans="2:19" x14ac:dyDescent="0.4">
      <c r="H26" s="39">
        <v>0.5</v>
      </c>
      <c r="I26" s="40">
        <f t="shared" si="0"/>
        <v>0.42209305610491687</v>
      </c>
    </row>
    <row r="27" spans="2:19" x14ac:dyDescent="0.4">
      <c r="H27" s="39">
        <v>1</v>
      </c>
      <c r="I27" s="40">
        <f t="shared" si="0"/>
        <v>0.67</v>
      </c>
    </row>
    <row r="28" spans="2:19" x14ac:dyDescent="0.4">
      <c r="H28" s="39">
        <v>2</v>
      </c>
      <c r="I28" s="40">
        <f t="shared" si="0"/>
        <v>1.063509559106369</v>
      </c>
    </row>
    <row r="29" spans="2:19" x14ac:dyDescent="0.4">
      <c r="H29" s="39">
        <v>5</v>
      </c>
      <c r="I29" s="40">
        <f t="shared" si="0"/>
        <v>1.9588816934289419</v>
      </c>
      <c r="P29" s="3"/>
    </row>
    <row r="30" spans="2:19" x14ac:dyDescent="0.4">
      <c r="H30" s="39">
        <v>10</v>
      </c>
      <c r="I30" s="40">
        <f t="shared" si="0"/>
        <v>3.1093871733136602</v>
      </c>
    </row>
  </sheetData>
  <phoneticPr fontId="1"/>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4-1-4.　最小膜厚  (Ca数との関係)</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浜本伸夫</dc:creator>
  <cp:keywords/>
  <dc:description/>
  <cp:lastModifiedBy>浜本 伸夫</cp:lastModifiedBy>
  <cp:revision/>
  <dcterms:created xsi:type="dcterms:W3CDTF">2022-08-12T05:09:31Z</dcterms:created>
  <dcterms:modified xsi:type="dcterms:W3CDTF">2022-08-19T23:41:24Z</dcterms:modified>
  <cp:category/>
  <cp:contentStatus/>
</cp:coreProperties>
</file>